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015" windowHeight="2520"/>
  </bookViews>
  <sheets>
    <sheet name="consolidado" sheetId="2" r:id="rId1"/>
  </sheets>
  <calcPr calcId="145621"/>
</workbook>
</file>

<file path=xl/calcChain.xml><?xml version="1.0" encoding="utf-8"?>
<calcChain xmlns="http://schemas.openxmlformats.org/spreadsheetml/2006/main">
  <c r="L40" i="2" l="1"/>
  <c r="J40" i="2"/>
  <c r="I40" i="2"/>
  <c r="H40" i="2"/>
  <c r="G40" i="2"/>
  <c r="F40" i="2"/>
  <c r="E40" i="2"/>
  <c r="D40" i="2"/>
  <c r="C40" i="2"/>
  <c r="B40" i="2"/>
  <c r="K39" i="2"/>
  <c r="K40" i="2" s="1"/>
  <c r="K38" i="2"/>
  <c r="M38" i="2" s="1"/>
  <c r="L36" i="2"/>
  <c r="J36" i="2"/>
  <c r="I36" i="2"/>
  <c r="H36" i="2"/>
  <c r="G36" i="2"/>
  <c r="F36" i="2"/>
  <c r="E36" i="2"/>
  <c r="D36" i="2"/>
  <c r="C36" i="2"/>
  <c r="B36" i="2"/>
  <c r="K35" i="2"/>
  <c r="K34" i="2"/>
  <c r="M34" i="2" s="1"/>
  <c r="L33" i="2"/>
  <c r="L37" i="2" s="1"/>
  <c r="L42" i="2" s="1"/>
  <c r="J33" i="2"/>
  <c r="J37" i="2" s="1"/>
  <c r="J42" i="2" s="1"/>
  <c r="I33" i="2"/>
  <c r="I37" i="2" s="1"/>
  <c r="I42" i="2" s="1"/>
  <c r="H33" i="2"/>
  <c r="H37" i="2" s="1"/>
  <c r="H42" i="2" s="1"/>
  <c r="G33" i="2"/>
  <c r="G37" i="2" s="1"/>
  <c r="G42" i="2" s="1"/>
  <c r="F33" i="2"/>
  <c r="F37" i="2" s="1"/>
  <c r="F42" i="2" s="1"/>
  <c r="E33" i="2"/>
  <c r="E37" i="2" s="1"/>
  <c r="E42" i="2" s="1"/>
  <c r="D33" i="2"/>
  <c r="D37" i="2" s="1"/>
  <c r="D42" i="2" s="1"/>
  <c r="C33" i="2"/>
  <c r="C37" i="2" s="1"/>
  <c r="C42" i="2" s="1"/>
  <c r="B33" i="2"/>
  <c r="K32" i="2"/>
  <c r="M32" i="2" s="1"/>
  <c r="K31" i="2"/>
  <c r="M31" i="2" s="1"/>
  <c r="K30" i="2"/>
  <c r="M30" i="2" s="1"/>
  <c r="K29" i="2"/>
  <c r="M29" i="2" s="1"/>
  <c r="K28" i="2"/>
  <c r="L20" i="2"/>
  <c r="J20" i="2"/>
  <c r="I20" i="2"/>
  <c r="H20" i="2"/>
  <c r="G20" i="2"/>
  <c r="F20" i="2"/>
  <c r="E20" i="2"/>
  <c r="D20" i="2"/>
  <c r="C20" i="2"/>
  <c r="B20" i="2"/>
  <c r="K19" i="2"/>
  <c r="M19" i="2" s="1"/>
  <c r="K18" i="2"/>
  <c r="L16" i="2"/>
  <c r="J16" i="2"/>
  <c r="I16" i="2"/>
  <c r="H16" i="2"/>
  <c r="G16" i="2"/>
  <c r="F16" i="2"/>
  <c r="E16" i="2"/>
  <c r="D16" i="2"/>
  <c r="C16" i="2"/>
  <c r="B16" i="2"/>
  <c r="K15" i="2"/>
  <c r="M15" i="2" s="1"/>
  <c r="K14" i="2"/>
  <c r="L13" i="2"/>
  <c r="L17" i="2" s="1"/>
  <c r="L22" i="2" s="1"/>
  <c r="J13" i="2"/>
  <c r="J17" i="2" s="1"/>
  <c r="J22" i="2" s="1"/>
  <c r="I13" i="2"/>
  <c r="I17" i="2" s="1"/>
  <c r="I22" i="2" s="1"/>
  <c r="H13" i="2"/>
  <c r="H17" i="2" s="1"/>
  <c r="H22" i="2" s="1"/>
  <c r="G13" i="2"/>
  <c r="G17" i="2" s="1"/>
  <c r="G22" i="2" s="1"/>
  <c r="F13" i="2"/>
  <c r="F17" i="2" s="1"/>
  <c r="F22" i="2" s="1"/>
  <c r="E13" i="2"/>
  <c r="E17" i="2" s="1"/>
  <c r="E22" i="2" s="1"/>
  <c r="D13" i="2"/>
  <c r="D17" i="2" s="1"/>
  <c r="D22" i="2" s="1"/>
  <c r="C13" i="2"/>
  <c r="C17" i="2" s="1"/>
  <c r="C22" i="2" s="1"/>
  <c r="B13" i="2"/>
  <c r="B17" i="2" s="1"/>
  <c r="B22" i="2" s="1"/>
  <c r="K12" i="2"/>
  <c r="M12" i="2" s="1"/>
  <c r="K11" i="2"/>
  <c r="M11" i="2" s="1"/>
  <c r="K10" i="2"/>
  <c r="M10" i="2" s="1"/>
  <c r="K9" i="2"/>
  <c r="K8" i="2"/>
  <c r="M8" i="2" s="1"/>
  <c r="K16" i="2" l="1"/>
  <c r="M16" i="2" s="1"/>
  <c r="K20" i="2"/>
  <c r="M20" i="2" s="1"/>
  <c r="K33" i="2"/>
  <c r="M33" i="2" s="1"/>
  <c r="M40" i="2"/>
  <c r="K13" i="2"/>
  <c r="M13" i="2" s="1"/>
  <c r="B37" i="2"/>
  <c r="B42" i="2" s="1"/>
  <c r="K36" i="2"/>
  <c r="M36" i="2" s="1"/>
  <c r="M14" i="2"/>
  <c r="M18" i="2"/>
  <c r="M39" i="2"/>
  <c r="M9" i="2"/>
  <c r="M28" i="2"/>
  <c r="M35" i="2"/>
  <c r="K17" i="2" l="1"/>
  <c r="M17" i="2" s="1"/>
  <c r="K37" i="2"/>
  <c r="M37" i="2" s="1"/>
  <c r="K22" i="2" l="1"/>
  <c r="M22" i="2" s="1"/>
  <c r="K42" i="2"/>
  <c r="M42" i="2" s="1"/>
</calcChain>
</file>

<file path=xl/sharedStrings.xml><?xml version="1.0" encoding="utf-8"?>
<sst xmlns="http://schemas.openxmlformats.org/spreadsheetml/2006/main" count="45" uniqueCount="25">
  <si>
    <t>EXCMO. AYUNTAMIENTO DE CARTAGENA</t>
  </si>
  <si>
    <t>PRESUPUESTO GENERAL Y CONSOLIDADO PARA 2018</t>
  </si>
  <si>
    <t>Fecha: 11/06/2018  09:21</t>
  </si>
  <si>
    <t>GASTOS</t>
  </si>
  <si>
    <t>Capítulos</t>
  </si>
  <si>
    <t>Ayuntamiento</t>
  </si>
  <si>
    <t>A.Local</t>
  </si>
  <si>
    <t>C.Conde</t>
  </si>
  <si>
    <t>Casa Niño</t>
  </si>
  <si>
    <t>O.Recaud.</t>
  </si>
  <si>
    <t>C.Antiguo</t>
  </si>
  <si>
    <t>C.Manga</t>
  </si>
  <si>
    <t>Poligono</t>
  </si>
  <si>
    <t>P.Culturas</t>
  </si>
  <si>
    <t>SUMAN</t>
  </si>
  <si>
    <t>Transfer.</t>
  </si>
  <si>
    <t>Internas</t>
  </si>
  <si>
    <t>TOTAL PRESUP.</t>
  </si>
  <si>
    <t>CONSOLIDADO</t>
  </si>
  <si>
    <t>Total Op. cts</t>
  </si>
  <si>
    <t>Total Op. ctp</t>
  </si>
  <si>
    <t>Total Op. no fin</t>
  </si>
  <si>
    <t>Total Op. fin</t>
  </si>
  <si>
    <t>TOTAL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</si>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</sst>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40"/>
      </patternFill>
    </fill>
    <fill>
      <patternFill patternType="solid">
        <fgColor theme="6" tint="0.39997558519241921"/>
        <bgColor indexed="3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wrapText="1"/>
    </xf>
    <xf numFmtId="0" fontId="18" fillId="34" borderId="0" xfId="0" applyFont="1" applyFill="1" applyBorder="1" applyAlignment="1">
      <alignment horizontal="center" wrapText="1"/>
    </xf>
    <xf numFmtId="3" fontId="18" fillId="34" borderId="0" xfId="0" applyNumberFormat="1" applyFont="1" applyFill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0" borderId="0" xfId="0" applyFont="1" applyBorder="1" applyAlignment="1">
      <alignment horizontal="center" wrapText="1"/>
    </xf>
    <xf numFmtId="3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0" fillId="0" borderId="0" xfId="0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topLeftCell="A13" workbookViewId="0">
      <selection activeCell="C12" sqref="C12"/>
    </sheetView>
  </sheetViews>
  <sheetFormatPr baseColWidth="10" defaultRowHeight="12" x14ac:dyDescent="0.2"/>
  <cols>
    <col min="1" max="1" width="14.28515625" style="6" customWidth="1"/>
    <col min="2" max="2" width="12.140625" style="6" bestFit="1" customWidth="1"/>
    <col min="3" max="3" width="8.85546875" style="6" bestFit="1" customWidth="1"/>
    <col min="4" max="4" width="7.7109375" style="6" bestFit="1" customWidth="1"/>
    <col min="5" max="5" width="9.140625" style="6" bestFit="1" customWidth="1"/>
    <col min="6" max="6" width="9.28515625" style="6" bestFit="1" customWidth="1"/>
    <col min="7" max="7" width="8.85546875" style="6" bestFit="1" customWidth="1"/>
    <col min="8" max="9" width="8" style="6" bestFit="1" customWidth="1"/>
    <col min="10" max="10" width="9.42578125" style="6" bestFit="1" customWidth="1"/>
    <col min="11" max="11" width="10.7109375" style="6" customWidth="1"/>
    <col min="12" max="12" width="8.85546875" style="6" bestFit="1" customWidth="1"/>
    <col min="13" max="13" width="14" style="6" bestFit="1" customWidth="1"/>
    <col min="14" max="16384" width="11.42578125" style="6"/>
  </cols>
  <sheetData>
    <row r="1" spans="1:13" x14ac:dyDescent="0.2">
      <c r="A1" s="5" t="s">
        <v>0</v>
      </c>
    </row>
    <row r="2" spans="1:13" x14ac:dyDescent="0.2">
      <c r="A2" s="6" t="s">
        <v>1</v>
      </c>
    </row>
    <row r="3" spans="1:13" x14ac:dyDescent="0.2">
      <c r="A3" s="6" t="s">
        <v>2</v>
      </c>
    </row>
    <row r="5" spans="1:13" x14ac:dyDescent="0.2">
      <c r="A5" s="5" t="s">
        <v>3</v>
      </c>
    </row>
    <row r="6" spans="1:13" hidden="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K6" s="1" t="s">
        <v>14</v>
      </c>
      <c r="L6" s="1" t="s">
        <v>15</v>
      </c>
      <c r="M6" s="1" t="s">
        <v>17</v>
      </c>
    </row>
    <row r="7" spans="1:13" x14ac:dyDescent="0.2">
      <c r="A7" s="1"/>
      <c r="B7" s="1"/>
      <c r="C7" s="1"/>
      <c r="D7" s="1"/>
      <c r="E7" s="1"/>
      <c r="F7" s="1"/>
      <c r="G7" s="1"/>
      <c r="H7" s="1"/>
      <c r="I7" s="2" t="s">
        <v>12</v>
      </c>
      <c r="J7" s="2" t="s">
        <v>13</v>
      </c>
      <c r="K7" s="1"/>
      <c r="L7" s="1" t="s">
        <v>16</v>
      </c>
      <c r="M7" s="1" t="s">
        <v>18</v>
      </c>
    </row>
    <row r="8" spans="1:13" x14ac:dyDescent="0.2">
      <c r="A8" s="7">
        <v>1</v>
      </c>
      <c r="B8" s="8">
        <v>70726339</v>
      </c>
      <c r="C8" s="8">
        <v>1657240</v>
      </c>
      <c r="D8" s="8">
        <v>0</v>
      </c>
      <c r="E8" s="8">
        <v>247755</v>
      </c>
      <c r="F8" s="8">
        <v>909794</v>
      </c>
      <c r="G8" s="8">
        <v>216570</v>
      </c>
      <c r="H8" s="8">
        <v>141127</v>
      </c>
      <c r="I8" s="9">
        <v>0</v>
      </c>
      <c r="J8" s="9">
        <v>0</v>
      </c>
      <c r="K8" s="8">
        <f>SUM(B8:J8)</f>
        <v>73898825</v>
      </c>
      <c r="L8" s="8">
        <v>0</v>
      </c>
      <c r="M8" s="8">
        <f t="shared" ref="M8:M20" si="0">K8-L8</f>
        <v>73898825</v>
      </c>
    </row>
    <row r="9" spans="1:13" x14ac:dyDescent="0.2">
      <c r="A9" s="7">
        <v>2</v>
      </c>
      <c r="B9" s="8">
        <v>80429943</v>
      </c>
      <c r="C9" s="8">
        <v>584071</v>
      </c>
      <c r="D9" s="8">
        <v>13820</v>
      </c>
      <c r="E9" s="8">
        <v>39403</v>
      </c>
      <c r="F9" s="8">
        <v>570000</v>
      </c>
      <c r="G9" s="8">
        <v>88855</v>
      </c>
      <c r="H9" s="8">
        <v>81797</v>
      </c>
      <c r="I9" s="8">
        <v>59450</v>
      </c>
      <c r="J9" s="9">
        <v>0</v>
      </c>
      <c r="K9" s="8">
        <f>SUM(B9:J9)</f>
        <v>81867339</v>
      </c>
      <c r="L9" s="8">
        <v>0</v>
      </c>
      <c r="M9" s="8">
        <f t="shared" si="0"/>
        <v>81867339</v>
      </c>
    </row>
    <row r="10" spans="1:13" x14ac:dyDescent="0.2">
      <c r="A10" s="7">
        <v>3</v>
      </c>
      <c r="B10" s="8">
        <v>3217127</v>
      </c>
      <c r="C10" s="9">
        <v>200</v>
      </c>
      <c r="D10" s="8">
        <v>0</v>
      </c>
      <c r="E10" s="9">
        <v>200</v>
      </c>
      <c r="F10" s="9">
        <v>0</v>
      </c>
      <c r="G10" s="8">
        <v>80795</v>
      </c>
      <c r="H10" s="8">
        <v>5658</v>
      </c>
      <c r="I10" s="9">
        <v>0</v>
      </c>
      <c r="J10" s="9">
        <v>0</v>
      </c>
      <c r="K10" s="8">
        <f>SUM(B10:J10)</f>
        <v>3303980</v>
      </c>
      <c r="L10" s="8">
        <v>0</v>
      </c>
      <c r="M10" s="8">
        <f t="shared" si="0"/>
        <v>3303980</v>
      </c>
    </row>
    <row r="11" spans="1:13" x14ac:dyDescent="0.2">
      <c r="A11" s="7">
        <v>4</v>
      </c>
      <c r="B11" s="8">
        <v>17952164</v>
      </c>
      <c r="C11" s="8">
        <v>164000</v>
      </c>
      <c r="D11" s="8">
        <v>0</v>
      </c>
      <c r="E11" s="8">
        <v>150000</v>
      </c>
      <c r="F11" s="9">
        <v>0</v>
      </c>
      <c r="G11" s="9">
        <v>0</v>
      </c>
      <c r="H11" s="8">
        <v>3000</v>
      </c>
      <c r="I11" s="9">
        <v>0</v>
      </c>
      <c r="J11" s="8">
        <v>710555</v>
      </c>
      <c r="K11" s="8">
        <f>SUM(B11:J11)</f>
        <v>18979719</v>
      </c>
      <c r="L11" s="8">
        <v>2840247</v>
      </c>
      <c r="M11" s="8">
        <f t="shared" si="0"/>
        <v>16139472</v>
      </c>
    </row>
    <row r="12" spans="1:13" x14ac:dyDescent="0.2">
      <c r="A12" s="7">
        <v>5</v>
      </c>
      <c r="B12" s="8">
        <v>50000</v>
      </c>
      <c r="C12" s="9">
        <v>0</v>
      </c>
      <c r="D12" s="8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8">
        <f>SUM(B12:J12)</f>
        <v>50000</v>
      </c>
      <c r="L12" s="8">
        <v>0</v>
      </c>
      <c r="M12" s="8">
        <f t="shared" si="0"/>
        <v>50000</v>
      </c>
    </row>
    <row r="13" spans="1:13" x14ac:dyDescent="0.2">
      <c r="A13" s="10" t="s">
        <v>19</v>
      </c>
      <c r="B13" s="11">
        <f t="shared" ref="B13:L13" si="1">SUM(B8:B12)</f>
        <v>172375573</v>
      </c>
      <c r="C13" s="11">
        <f t="shared" si="1"/>
        <v>2405511</v>
      </c>
      <c r="D13" s="11">
        <f t="shared" si="1"/>
        <v>13820</v>
      </c>
      <c r="E13" s="11">
        <f t="shared" si="1"/>
        <v>437358</v>
      </c>
      <c r="F13" s="11">
        <f t="shared" si="1"/>
        <v>1479794</v>
      </c>
      <c r="G13" s="11">
        <f t="shared" si="1"/>
        <v>386220</v>
      </c>
      <c r="H13" s="11">
        <f t="shared" si="1"/>
        <v>231582</v>
      </c>
      <c r="I13" s="12">
        <f t="shared" si="1"/>
        <v>59450</v>
      </c>
      <c r="J13" s="12">
        <f t="shared" si="1"/>
        <v>710555</v>
      </c>
      <c r="K13" s="11">
        <f t="shared" si="1"/>
        <v>178099863</v>
      </c>
      <c r="L13" s="11">
        <f t="shared" si="1"/>
        <v>2840247</v>
      </c>
      <c r="M13" s="11">
        <f t="shared" si="0"/>
        <v>175259616</v>
      </c>
    </row>
    <row r="14" spans="1:13" x14ac:dyDescent="0.2">
      <c r="A14" s="7">
        <v>6</v>
      </c>
      <c r="B14" s="8">
        <v>9906731</v>
      </c>
      <c r="C14" s="8">
        <v>8000</v>
      </c>
      <c r="D14" s="8">
        <v>0</v>
      </c>
      <c r="E14" s="9">
        <v>0</v>
      </c>
      <c r="F14" s="8">
        <v>30000</v>
      </c>
      <c r="G14" s="8">
        <v>658277</v>
      </c>
      <c r="H14" s="9">
        <v>0</v>
      </c>
      <c r="I14" s="9">
        <v>0</v>
      </c>
      <c r="J14" s="9">
        <v>0</v>
      </c>
      <c r="K14" s="8">
        <f>SUM(B14:J14)</f>
        <v>10603008</v>
      </c>
      <c r="L14" s="8">
        <v>0</v>
      </c>
      <c r="M14" s="8">
        <f t="shared" si="0"/>
        <v>10603008</v>
      </c>
    </row>
    <row r="15" spans="1:13" x14ac:dyDescent="0.2">
      <c r="A15" s="7">
        <v>7</v>
      </c>
      <c r="B15" s="8">
        <v>3386938</v>
      </c>
      <c r="C15" s="9">
        <v>0</v>
      </c>
      <c r="D15" s="8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8">
        <f>SUM(B15:J15)</f>
        <v>3386938</v>
      </c>
      <c r="L15" s="8">
        <v>1858000</v>
      </c>
      <c r="M15" s="8">
        <f t="shared" si="0"/>
        <v>1528938</v>
      </c>
    </row>
    <row r="16" spans="1:13" x14ac:dyDescent="0.2">
      <c r="A16" s="10" t="s">
        <v>20</v>
      </c>
      <c r="B16" s="11">
        <f t="shared" ref="B16:L16" si="2">SUM(B14:B15)</f>
        <v>13293669</v>
      </c>
      <c r="C16" s="11">
        <f t="shared" si="2"/>
        <v>8000</v>
      </c>
      <c r="D16" s="11">
        <f t="shared" si="2"/>
        <v>0</v>
      </c>
      <c r="E16" s="12">
        <f t="shared" si="2"/>
        <v>0</v>
      </c>
      <c r="F16" s="11">
        <f t="shared" si="2"/>
        <v>30000</v>
      </c>
      <c r="G16" s="11">
        <f t="shared" si="2"/>
        <v>658277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1">
        <f t="shared" si="2"/>
        <v>13989946</v>
      </c>
      <c r="L16" s="11">
        <f t="shared" si="2"/>
        <v>1858000</v>
      </c>
      <c r="M16" s="11">
        <f t="shared" si="0"/>
        <v>12131946</v>
      </c>
    </row>
    <row r="17" spans="1:13" x14ac:dyDescent="0.2">
      <c r="A17" s="10" t="s">
        <v>21</v>
      </c>
      <c r="B17" s="11">
        <f t="shared" ref="B17:L17" si="3">SUM(B13,B16)</f>
        <v>185669242</v>
      </c>
      <c r="C17" s="11">
        <f t="shared" si="3"/>
        <v>2413511</v>
      </c>
      <c r="D17" s="11">
        <f t="shared" si="3"/>
        <v>13820</v>
      </c>
      <c r="E17" s="11">
        <f t="shared" si="3"/>
        <v>437358</v>
      </c>
      <c r="F17" s="11">
        <f t="shared" si="3"/>
        <v>1509794</v>
      </c>
      <c r="G17" s="11">
        <f t="shared" si="3"/>
        <v>1044497</v>
      </c>
      <c r="H17" s="11">
        <f t="shared" si="3"/>
        <v>231582</v>
      </c>
      <c r="I17" s="12">
        <f t="shared" si="3"/>
        <v>59450</v>
      </c>
      <c r="J17" s="12">
        <f t="shared" si="3"/>
        <v>710555</v>
      </c>
      <c r="K17" s="11">
        <f t="shared" si="3"/>
        <v>192089809</v>
      </c>
      <c r="L17" s="11">
        <f t="shared" si="3"/>
        <v>4698247</v>
      </c>
      <c r="M17" s="11">
        <f t="shared" si="0"/>
        <v>187391562</v>
      </c>
    </row>
    <row r="18" spans="1:13" x14ac:dyDescent="0.2">
      <c r="A18" s="7">
        <v>8</v>
      </c>
      <c r="B18" s="8">
        <v>3000</v>
      </c>
      <c r="C18" s="8">
        <v>6010</v>
      </c>
      <c r="D18" s="8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8">
        <f>SUM(B18:J18)</f>
        <v>9010</v>
      </c>
      <c r="L18" s="8">
        <v>0</v>
      </c>
      <c r="M18" s="8">
        <f t="shared" si="0"/>
        <v>9010</v>
      </c>
    </row>
    <row r="19" spans="1:13" x14ac:dyDescent="0.2">
      <c r="A19" s="7">
        <v>9</v>
      </c>
      <c r="B19" s="8">
        <v>8564288</v>
      </c>
      <c r="C19" s="9">
        <v>0</v>
      </c>
      <c r="D19" s="8">
        <v>0</v>
      </c>
      <c r="E19" s="9">
        <v>0</v>
      </c>
      <c r="F19" s="9">
        <v>0</v>
      </c>
      <c r="G19" s="8">
        <v>3007133</v>
      </c>
      <c r="H19" s="8">
        <v>7896</v>
      </c>
      <c r="I19" s="9">
        <v>0</v>
      </c>
      <c r="J19" s="9">
        <v>0</v>
      </c>
      <c r="K19" s="8">
        <f>SUM(B19:J19)</f>
        <v>11579317</v>
      </c>
      <c r="L19" s="8">
        <v>0</v>
      </c>
      <c r="M19" s="8">
        <f t="shared" si="0"/>
        <v>11579317</v>
      </c>
    </row>
    <row r="20" spans="1:13" x14ac:dyDescent="0.2">
      <c r="A20" s="10" t="s">
        <v>22</v>
      </c>
      <c r="B20" s="11">
        <f t="shared" ref="B20:L20" si="4">SUM(B18:B19)</f>
        <v>8567288</v>
      </c>
      <c r="C20" s="11">
        <f t="shared" si="4"/>
        <v>6010</v>
      </c>
      <c r="D20" s="11">
        <f t="shared" si="4"/>
        <v>0</v>
      </c>
      <c r="E20" s="12">
        <f t="shared" si="4"/>
        <v>0</v>
      </c>
      <c r="F20" s="12">
        <f t="shared" si="4"/>
        <v>0</v>
      </c>
      <c r="G20" s="11">
        <f t="shared" si="4"/>
        <v>3007133</v>
      </c>
      <c r="H20" s="12">
        <f t="shared" si="4"/>
        <v>7896</v>
      </c>
      <c r="I20" s="12">
        <f t="shared" si="4"/>
        <v>0</v>
      </c>
      <c r="J20" s="12">
        <f t="shared" si="4"/>
        <v>0</v>
      </c>
      <c r="K20" s="11">
        <f t="shared" si="4"/>
        <v>11588327</v>
      </c>
      <c r="L20" s="11">
        <f t="shared" si="4"/>
        <v>0</v>
      </c>
      <c r="M20" s="11">
        <f t="shared" si="0"/>
        <v>11588327</v>
      </c>
    </row>
    <row r="21" spans="1:13" x14ac:dyDescent="0.2">
      <c r="A21" s="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">
      <c r="A22" s="3" t="s">
        <v>23</v>
      </c>
      <c r="B22" s="4">
        <f t="shared" ref="B22:L22" si="5">SUM(B17,B20)</f>
        <v>194236530</v>
      </c>
      <c r="C22" s="4">
        <f t="shared" si="5"/>
        <v>2419521</v>
      </c>
      <c r="D22" s="4">
        <f t="shared" si="5"/>
        <v>13820</v>
      </c>
      <c r="E22" s="4">
        <f t="shared" si="5"/>
        <v>437358</v>
      </c>
      <c r="F22" s="4">
        <f t="shared" si="5"/>
        <v>1509794</v>
      </c>
      <c r="G22" s="4">
        <f t="shared" si="5"/>
        <v>4051630</v>
      </c>
      <c r="H22" s="4">
        <f t="shared" si="5"/>
        <v>239478</v>
      </c>
      <c r="I22" s="4">
        <f t="shared" si="5"/>
        <v>59450</v>
      </c>
      <c r="J22" s="4">
        <f t="shared" si="5"/>
        <v>710555</v>
      </c>
      <c r="K22" s="4">
        <f t="shared" si="5"/>
        <v>203678136</v>
      </c>
      <c r="L22" s="4">
        <f t="shared" si="5"/>
        <v>4698247</v>
      </c>
      <c r="M22" s="4">
        <f>K22-L22</f>
        <v>198979889</v>
      </c>
    </row>
    <row r="23" spans="1:13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5" spans="1:13" x14ac:dyDescent="0.2">
      <c r="A25" s="5" t="s">
        <v>24</v>
      </c>
    </row>
    <row r="26" spans="1:13" hidden="1" x14ac:dyDescent="0.2">
      <c r="A26" s="1" t="s">
        <v>4</v>
      </c>
      <c r="B26" s="1" t="s">
        <v>5</v>
      </c>
      <c r="C26" s="1" t="s">
        <v>6</v>
      </c>
      <c r="D26" s="1" t="s">
        <v>7</v>
      </c>
      <c r="E26" s="1" t="s">
        <v>8</v>
      </c>
      <c r="F26" s="1" t="s">
        <v>9</v>
      </c>
      <c r="G26" s="1" t="s">
        <v>10</v>
      </c>
      <c r="H26" s="1" t="s">
        <v>11</v>
      </c>
      <c r="I26" s="1" t="s">
        <v>12</v>
      </c>
      <c r="L26" s="1" t="s">
        <v>15</v>
      </c>
      <c r="M26" s="1" t="s">
        <v>17</v>
      </c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2" t="s">
        <v>13</v>
      </c>
      <c r="K27" s="2" t="s">
        <v>14</v>
      </c>
      <c r="L27" s="1" t="s">
        <v>16</v>
      </c>
      <c r="M27" s="1" t="s">
        <v>18</v>
      </c>
    </row>
    <row r="28" spans="1:13" x14ac:dyDescent="0.2">
      <c r="A28" s="7">
        <v>1</v>
      </c>
      <c r="B28" s="8">
        <v>100562540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f>SUM(B28:J28)</f>
        <v>100562540</v>
      </c>
      <c r="L28" s="8">
        <v>0</v>
      </c>
      <c r="M28" s="8">
        <f t="shared" ref="M28:M40" si="6">K28-L28</f>
        <v>100562540</v>
      </c>
    </row>
    <row r="29" spans="1:13" x14ac:dyDescent="0.2">
      <c r="A29" s="7">
        <v>2</v>
      </c>
      <c r="B29" s="8">
        <v>11426230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f>SUM(B29:J29)</f>
        <v>11426230</v>
      </c>
      <c r="L29" s="8">
        <v>0</v>
      </c>
      <c r="M29" s="8">
        <f t="shared" si="6"/>
        <v>11426230</v>
      </c>
    </row>
    <row r="30" spans="1:13" x14ac:dyDescent="0.2">
      <c r="A30" s="7">
        <v>3</v>
      </c>
      <c r="B30" s="8">
        <v>34104952</v>
      </c>
      <c r="C30" s="8">
        <v>0</v>
      </c>
      <c r="D30" s="8">
        <v>0</v>
      </c>
      <c r="E30" s="8">
        <v>377348</v>
      </c>
      <c r="F30" s="8">
        <v>150000</v>
      </c>
      <c r="G30" s="8">
        <v>2150100</v>
      </c>
      <c r="H30" s="8">
        <v>2690</v>
      </c>
      <c r="I30" s="8">
        <v>0</v>
      </c>
      <c r="J30" s="8">
        <v>540555</v>
      </c>
      <c r="K30" s="8">
        <f>SUM(B30:J30)</f>
        <v>37325645</v>
      </c>
      <c r="L30" s="8">
        <v>0</v>
      </c>
      <c r="M30" s="8">
        <f t="shared" si="6"/>
        <v>37325645</v>
      </c>
    </row>
    <row r="31" spans="1:13" x14ac:dyDescent="0.2">
      <c r="A31" s="7">
        <v>4</v>
      </c>
      <c r="B31" s="8">
        <v>45304060</v>
      </c>
      <c r="C31" s="8">
        <v>2405511</v>
      </c>
      <c r="D31" s="8">
        <v>12820</v>
      </c>
      <c r="E31" s="8">
        <v>60000</v>
      </c>
      <c r="F31" s="8">
        <v>1329794</v>
      </c>
      <c r="G31" s="9">
        <v>64286</v>
      </c>
      <c r="H31" s="8">
        <v>236786</v>
      </c>
      <c r="I31" s="8">
        <v>0</v>
      </c>
      <c r="J31" s="8">
        <v>170000</v>
      </c>
      <c r="K31" s="8">
        <f>SUM(B31:J31)</f>
        <v>49583257</v>
      </c>
      <c r="L31" s="8">
        <v>2840247</v>
      </c>
      <c r="M31" s="8">
        <f t="shared" si="6"/>
        <v>46743010</v>
      </c>
    </row>
    <row r="32" spans="1:13" x14ac:dyDescent="0.2">
      <c r="A32" s="7">
        <v>5</v>
      </c>
      <c r="B32" s="8">
        <v>1995000</v>
      </c>
      <c r="C32" s="8">
        <v>0</v>
      </c>
      <c r="D32" s="9">
        <v>1000</v>
      </c>
      <c r="E32" s="8">
        <v>10</v>
      </c>
      <c r="F32" s="8">
        <v>0</v>
      </c>
      <c r="G32" s="9">
        <v>17244</v>
      </c>
      <c r="H32" s="9">
        <v>2</v>
      </c>
      <c r="I32" s="9">
        <v>0</v>
      </c>
      <c r="J32" s="9">
        <v>0</v>
      </c>
      <c r="K32" s="8">
        <f>SUM(B32:J32)</f>
        <v>2013256</v>
      </c>
      <c r="L32" s="8">
        <v>0</v>
      </c>
      <c r="M32" s="8">
        <f t="shared" si="6"/>
        <v>2013256</v>
      </c>
    </row>
    <row r="33" spans="1:13" x14ac:dyDescent="0.2">
      <c r="A33" s="10" t="s">
        <v>19</v>
      </c>
      <c r="B33" s="11">
        <f t="shared" ref="B33:L33" si="7">SUM(B28:B32)</f>
        <v>193392782</v>
      </c>
      <c r="C33" s="11">
        <f t="shared" si="7"/>
        <v>2405511</v>
      </c>
      <c r="D33" s="11">
        <f t="shared" si="7"/>
        <v>13820</v>
      </c>
      <c r="E33" s="9">
        <f t="shared" si="7"/>
        <v>437358</v>
      </c>
      <c r="F33" s="9">
        <f t="shared" si="7"/>
        <v>1479794</v>
      </c>
      <c r="G33" s="11">
        <f t="shared" si="7"/>
        <v>2231630</v>
      </c>
      <c r="H33" s="11">
        <f t="shared" si="7"/>
        <v>239478</v>
      </c>
      <c r="I33" s="11">
        <f t="shared" si="7"/>
        <v>0</v>
      </c>
      <c r="J33" s="11">
        <f t="shared" si="7"/>
        <v>710555</v>
      </c>
      <c r="K33" s="11">
        <f t="shared" si="7"/>
        <v>200910928</v>
      </c>
      <c r="L33" s="11">
        <f t="shared" si="7"/>
        <v>2840247</v>
      </c>
      <c r="M33" s="11">
        <f t="shared" si="6"/>
        <v>198070681</v>
      </c>
    </row>
    <row r="34" spans="1:13" x14ac:dyDescent="0.2">
      <c r="A34" s="7">
        <v>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>SUM(B34:J34)</f>
        <v>0</v>
      </c>
      <c r="L34" s="8">
        <v>0</v>
      </c>
      <c r="M34" s="8">
        <f t="shared" si="6"/>
        <v>0</v>
      </c>
    </row>
    <row r="35" spans="1:13" x14ac:dyDescent="0.2">
      <c r="A35" s="7">
        <v>7</v>
      </c>
      <c r="B35" s="8">
        <v>840748</v>
      </c>
      <c r="C35" s="8">
        <v>8000</v>
      </c>
      <c r="D35" s="8">
        <v>0</v>
      </c>
      <c r="E35" s="8">
        <v>0</v>
      </c>
      <c r="F35" s="8">
        <v>30000</v>
      </c>
      <c r="G35" s="8">
        <v>1820000</v>
      </c>
      <c r="H35" s="8">
        <v>0</v>
      </c>
      <c r="I35" s="8">
        <v>0</v>
      </c>
      <c r="J35" s="8">
        <v>0</v>
      </c>
      <c r="K35" s="8">
        <f>SUM(B35:J35)</f>
        <v>2698748</v>
      </c>
      <c r="L35" s="8">
        <v>1858000</v>
      </c>
      <c r="M35" s="8">
        <f t="shared" si="6"/>
        <v>840748</v>
      </c>
    </row>
    <row r="36" spans="1:13" x14ac:dyDescent="0.2">
      <c r="A36" s="10" t="s">
        <v>20</v>
      </c>
      <c r="B36" s="11">
        <f t="shared" ref="B36:L36" si="8">SUM(B34:B35)</f>
        <v>840748</v>
      </c>
      <c r="C36" s="11">
        <f t="shared" si="8"/>
        <v>8000</v>
      </c>
      <c r="D36" s="8">
        <f t="shared" si="8"/>
        <v>0</v>
      </c>
      <c r="E36" s="8">
        <f t="shared" si="8"/>
        <v>0</v>
      </c>
      <c r="F36" s="8">
        <f t="shared" si="8"/>
        <v>30000</v>
      </c>
      <c r="G36" s="8">
        <f t="shared" si="8"/>
        <v>1820000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2698748</v>
      </c>
      <c r="L36" s="11">
        <f t="shared" si="8"/>
        <v>1858000</v>
      </c>
      <c r="M36" s="8">
        <f t="shared" si="6"/>
        <v>840748</v>
      </c>
    </row>
    <row r="37" spans="1:13" x14ac:dyDescent="0.2">
      <c r="A37" s="10" t="s">
        <v>21</v>
      </c>
      <c r="B37" s="11">
        <f t="shared" ref="B37:L37" si="9">SUM(B33,B36)</f>
        <v>194233530</v>
      </c>
      <c r="C37" s="11">
        <f t="shared" si="9"/>
        <v>2413511</v>
      </c>
      <c r="D37" s="11">
        <f t="shared" si="9"/>
        <v>13820</v>
      </c>
      <c r="E37" s="12">
        <f t="shared" si="9"/>
        <v>437358</v>
      </c>
      <c r="F37" s="12">
        <f t="shared" si="9"/>
        <v>1509794</v>
      </c>
      <c r="G37" s="11">
        <f t="shared" si="9"/>
        <v>4051630</v>
      </c>
      <c r="H37" s="11">
        <f t="shared" si="9"/>
        <v>239478</v>
      </c>
      <c r="I37" s="11">
        <f t="shared" si="9"/>
        <v>0</v>
      </c>
      <c r="J37" s="11">
        <f t="shared" si="9"/>
        <v>710555</v>
      </c>
      <c r="K37" s="11">
        <f t="shared" si="9"/>
        <v>203609676</v>
      </c>
      <c r="L37" s="11">
        <f t="shared" si="9"/>
        <v>4698247</v>
      </c>
      <c r="M37" s="11">
        <f t="shared" si="6"/>
        <v>198911429</v>
      </c>
    </row>
    <row r="38" spans="1:13" x14ac:dyDescent="0.2">
      <c r="A38" s="7">
        <v>8</v>
      </c>
      <c r="B38" s="8">
        <v>3000</v>
      </c>
      <c r="C38" s="8">
        <v>6010</v>
      </c>
      <c r="D38" s="9">
        <v>0</v>
      </c>
      <c r="E38" s="11">
        <v>0</v>
      </c>
      <c r="F38" s="11">
        <v>0</v>
      </c>
      <c r="G38" s="9">
        <v>0</v>
      </c>
      <c r="H38" s="9">
        <v>0</v>
      </c>
      <c r="I38" s="9">
        <v>0</v>
      </c>
      <c r="J38" s="9">
        <v>0</v>
      </c>
      <c r="K38" s="8">
        <f>SUM(B38:J38)</f>
        <v>9010</v>
      </c>
      <c r="L38" s="8">
        <v>0</v>
      </c>
      <c r="M38" s="8">
        <f t="shared" si="6"/>
        <v>9010</v>
      </c>
    </row>
    <row r="39" spans="1:13" x14ac:dyDescent="0.2">
      <c r="A39" s="7">
        <v>9</v>
      </c>
      <c r="B39" s="8">
        <v>0</v>
      </c>
      <c r="C39" s="8">
        <v>0</v>
      </c>
      <c r="D39" s="8">
        <v>0</v>
      </c>
      <c r="E39" s="9">
        <v>0</v>
      </c>
      <c r="F39" s="9">
        <v>0</v>
      </c>
      <c r="G39" s="8">
        <v>0</v>
      </c>
      <c r="H39" s="8">
        <v>0</v>
      </c>
      <c r="I39" s="8">
        <v>0</v>
      </c>
      <c r="J39" s="8">
        <v>0</v>
      </c>
      <c r="K39" s="8">
        <f>SUM(B39:J39)</f>
        <v>0</v>
      </c>
      <c r="L39" s="8">
        <v>0</v>
      </c>
      <c r="M39" s="8">
        <f t="shared" si="6"/>
        <v>0</v>
      </c>
    </row>
    <row r="40" spans="1:13" x14ac:dyDescent="0.2">
      <c r="A40" s="10" t="s">
        <v>22</v>
      </c>
      <c r="B40" s="11">
        <f t="shared" ref="B40:L40" si="10">SUM(B38:B39)</f>
        <v>3000</v>
      </c>
      <c r="C40" s="11">
        <f t="shared" si="10"/>
        <v>6010</v>
      </c>
      <c r="D40" s="12">
        <f t="shared" si="10"/>
        <v>0</v>
      </c>
      <c r="E40" s="8">
        <f t="shared" si="10"/>
        <v>0</v>
      </c>
      <c r="F40" s="8">
        <f t="shared" si="10"/>
        <v>0</v>
      </c>
      <c r="G40" s="12">
        <f t="shared" si="10"/>
        <v>0</v>
      </c>
      <c r="H40" s="12">
        <f t="shared" si="10"/>
        <v>0</v>
      </c>
      <c r="I40" s="12">
        <f t="shared" si="10"/>
        <v>0</v>
      </c>
      <c r="J40" s="12">
        <f t="shared" si="10"/>
        <v>0</v>
      </c>
      <c r="K40" s="11">
        <f t="shared" si="10"/>
        <v>9010</v>
      </c>
      <c r="L40" s="11">
        <f t="shared" si="10"/>
        <v>0</v>
      </c>
      <c r="M40" s="11">
        <f t="shared" si="6"/>
        <v>9010</v>
      </c>
    </row>
    <row r="41" spans="1:13" x14ac:dyDescent="0.2">
      <c r="A41" s="9"/>
      <c r="B41" s="13"/>
      <c r="C41" s="13"/>
      <c r="D41" s="13"/>
      <c r="E41" s="12"/>
      <c r="F41" s="12"/>
      <c r="G41" s="13"/>
      <c r="H41" s="13"/>
      <c r="I41" s="13"/>
      <c r="J41" s="13"/>
      <c r="K41" s="13"/>
      <c r="L41" s="13"/>
      <c r="M41" s="13"/>
    </row>
    <row r="42" spans="1:13" x14ac:dyDescent="0.2">
      <c r="A42" s="3" t="s">
        <v>23</v>
      </c>
      <c r="B42" s="4">
        <f t="shared" ref="B42:L42" si="11">SUM(B37,B40)</f>
        <v>194236530</v>
      </c>
      <c r="C42" s="4">
        <f t="shared" si="11"/>
        <v>2419521</v>
      </c>
      <c r="D42" s="4">
        <f t="shared" si="11"/>
        <v>13820</v>
      </c>
      <c r="E42" s="4">
        <f t="shared" si="11"/>
        <v>437358</v>
      </c>
      <c r="F42" s="4">
        <f t="shared" si="11"/>
        <v>1509794</v>
      </c>
      <c r="G42" s="4">
        <f t="shared" si="11"/>
        <v>4051630</v>
      </c>
      <c r="H42" s="4">
        <f t="shared" si="11"/>
        <v>239478</v>
      </c>
      <c r="I42" s="4">
        <f t="shared" si="11"/>
        <v>0</v>
      </c>
      <c r="J42" s="4">
        <f t="shared" si="11"/>
        <v>710555</v>
      </c>
      <c r="K42" s="4">
        <f t="shared" si="11"/>
        <v>203618686</v>
      </c>
      <c r="L42" s="4">
        <f t="shared" si="11"/>
        <v>4698247</v>
      </c>
      <c r="M42" s="4">
        <f>K42-L42</f>
        <v>198920439</v>
      </c>
    </row>
  </sheetData>
  <mergeCells count="22">
    <mergeCell ref="C26:C27"/>
    <mergeCell ref="B26:B27"/>
    <mergeCell ref="A26:A27"/>
    <mergeCell ref="L6:L7"/>
    <mergeCell ref="M6:M7"/>
    <mergeCell ref="L26:L27"/>
    <mergeCell ref="M26:M27"/>
    <mergeCell ref="E26:E27"/>
    <mergeCell ref="D26:D27"/>
    <mergeCell ref="F26:F27"/>
    <mergeCell ref="G26:G27"/>
    <mergeCell ref="H26:H27"/>
    <mergeCell ref="I26:I27"/>
    <mergeCell ref="G6:G7"/>
    <mergeCell ref="H6:H7"/>
    <mergeCell ref="K6:K7"/>
    <mergeCell ref="A6:A7"/>
    <mergeCell ref="B6:B7"/>
    <mergeCell ref="C6:C7"/>
    <mergeCell ref="D6:D7"/>
    <mergeCell ref="E6:E7"/>
    <mergeCell ref="F6:F7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 Consolidación</dc:title>
  <dc:creator>jhb62z</dc:creator>
  <cp:lastModifiedBy>jhb62z</cp:lastModifiedBy>
  <dcterms:created xsi:type="dcterms:W3CDTF">2018-06-11T07:41:31Z</dcterms:created>
  <dcterms:modified xsi:type="dcterms:W3CDTF">2018-06-11T07:42:41Z</dcterms:modified>
</cp:coreProperties>
</file>